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<sst xmlns="http://schemas.openxmlformats.org/spreadsheetml/2006/main" count="59" uniqueCount="46">
  <si>
    <t>Вопрос:</t>
  </si>
  <si>
    <t>1.Каким выражанием определяют импульс тела?</t>
  </si>
  <si>
    <t>2.В каких единицах иэмеряется импульс в Международной системе?</t>
  </si>
  <si>
    <t>3.Чему равно изменение импульса тела, если на него подействовала</t>
  </si>
  <si>
    <t xml:space="preserve">    сила 15Н в течение 5с?</t>
  </si>
  <si>
    <t>4.Чему равен импульс тела массой 2 кг, движущегося сос скоростью 3 м/с?</t>
  </si>
  <si>
    <t xml:space="preserve">5.Тело массой 2 кг движется со скоростью 3 м/с.После взаимодействия со стенкой  </t>
  </si>
  <si>
    <t>ном направлении со скоростью 2м/с.Чему равно</t>
  </si>
  <si>
    <t>модуль изменения импульса тела?</t>
  </si>
  <si>
    <t>тело стало двигатся в противополож</t>
  </si>
  <si>
    <t>относительно Земли в одном направлении.Чему равен импульс второго автомобиля</t>
  </si>
  <si>
    <t>в системе отсчета , связанной с первым автомобилем?</t>
  </si>
  <si>
    <t xml:space="preserve">6.Два автомобиля с одинаковыми массами m движутся со скоростями v и 3v </t>
  </si>
  <si>
    <t xml:space="preserve">7.Тележка массой 2 кг, движущаяся со скоростью 3м/с, сталкивается с неподвижной </t>
  </si>
  <si>
    <t>тележкой массо 4 кг и сцепляется с ней .Чему равно скорость обоих тележек после</t>
  </si>
  <si>
    <t>взаимодействия?</t>
  </si>
  <si>
    <t>8.Скорость легкового автомобиля в 3 раза больше скорости грузового, а масса грузового-</t>
  </si>
  <si>
    <t>9.При выстреле из пистолета вылетает пуля массой m со скоростью v.Какую по модулю скорость приорре</t>
  </si>
  <si>
    <t xml:space="preserve">                     </t>
  </si>
  <si>
    <t>приобретает после выстрела пистолет, если его масса в 100 раз больше массы пули</t>
  </si>
  <si>
    <t>ет после вылета пистолет,если его масса в 100 раз больше массы пули?</t>
  </si>
  <si>
    <t>10.Тело массой m движется со скоростью v.После взаимодействия со стенкой тело стало</t>
  </si>
  <si>
    <t xml:space="preserve">двигаться в противоположном направлении стой же по модулю скоростью.Чему равен </t>
  </si>
  <si>
    <t>11.Тележка массой 3 кг ,движущаяся со скоростью 4м/с, сталкиваются с неподвижной тележкой</t>
  </si>
  <si>
    <t>массой той же массы и сцепляются с ней.Чему равен импульс тележек после взаимодействия?</t>
  </si>
  <si>
    <t xml:space="preserve">12.Скорость легкового автомобмля  в4 раза больше скорости грузового ,а масса грузового-в 2 </t>
  </si>
  <si>
    <t>Ответ</t>
  </si>
  <si>
    <t>mv</t>
  </si>
  <si>
    <t>1Н*с</t>
  </si>
  <si>
    <t>75кг*м/с</t>
  </si>
  <si>
    <t>6кг*м/с</t>
  </si>
  <si>
    <t>4кг*м/с</t>
  </si>
  <si>
    <t>3mv</t>
  </si>
  <si>
    <t>р1=2р2</t>
  </si>
  <si>
    <t>1м/с</t>
  </si>
  <si>
    <t>v/100</t>
  </si>
  <si>
    <t>2mv</t>
  </si>
  <si>
    <t>12кг*м/с</t>
  </si>
  <si>
    <t>9 класс</t>
  </si>
  <si>
    <t xml:space="preserve">         </t>
  </si>
  <si>
    <t>Тест по теме:</t>
  </si>
  <si>
    <t>Количество ветных ответов</t>
  </si>
  <si>
    <t>Оценка</t>
  </si>
  <si>
    <r>
      <t xml:space="preserve">в 6 раз легкового.Сравните модули импульсов легкового </t>
    </r>
    <r>
      <rPr>
        <i/>
        <sz val="11"/>
        <rFont val="Arial Cyr"/>
        <family val="0"/>
      </rPr>
      <t xml:space="preserve">p1 </t>
    </r>
    <r>
      <rPr>
        <sz val="11"/>
        <rFont val="Arial Cyr"/>
        <family val="0"/>
      </rPr>
      <t xml:space="preserve">и  грузового </t>
    </r>
    <r>
      <rPr>
        <i/>
        <sz val="11"/>
        <rFont val="Arial Cyr"/>
        <family val="0"/>
      </rPr>
      <t xml:space="preserve">p2 </t>
    </r>
    <r>
      <rPr>
        <sz val="11"/>
        <rFont val="Arial Cyr"/>
        <family val="0"/>
      </rPr>
      <t xml:space="preserve">автомобилей?  </t>
    </r>
  </si>
  <si>
    <t xml:space="preserve">раза больше массы легкового.Сравните значения модулей импульсов легкового p1 и грузового </t>
  </si>
  <si>
    <t>p2 автомобилей.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</si>
</sst>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color indexed="14"/>
      <name val="Arial Cyr"/>
      <family val="0"/>
    </font>
    <font>
      <sz val="16"/>
      <color indexed="53"/>
      <name val="Arial Cyr"/>
      <family val="0"/>
    </font>
    <font>
      <b/>
      <sz val="24"/>
      <color indexed="11"/>
      <name val="Arial Cyr"/>
      <family val="0"/>
    </font>
    <font>
      <b/>
      <sz val="28"/>
      <color indexed="57"/>
      <name val="Arial Cyr"/>
      <family val="0"/>
    </font>
    <font>
      <sz val="22"/>
      <name val="Arial Cyr"/>
      <family val="0"/>
    </font>
    <font>
      <sz val="22"/>
      <color indexed="10"/>
      <name val="Arial Cyr"/>
      <family val="0"/>
    </font>
    <font>
      <b/>
      <sz val="22"/>
      <color indexed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sz val="2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8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3</xdr:row>
      <xdr:rowOff>76200</xdr:rowOff>
    </xdr:from>
    <xdr:to>
      <xdr:col>6</xdr:col>
      <xdr:colOff>371475</xdr:colOff>
      <xdr:row>7</xdr:row>
      <xdr:rowOff>57150</xdr:rowOff>
    </xdr:to>
    <xdr:sp>
      <xdr:nvSpPr>
        <xdr:cNvPr id="1" name="AutoShape 5"/>
        <xdr:cNvSpPr>
          <a:spLocks/>
        </xdr:cNvSpPr>
      </xdr:nvSpPr>
      <xdr:spPr>
        <a:xfrm>
          <a:off x="2514600" y="1285875"/>
          <a:ext cx="5876925" cy="942975"/>
        </a:xfrm>
        <a:prstGeom prst="rect"/>
        <a:noFill/>
      </xdr:spPr>
      <xdr:txBody>
        <a:bodyPr fromWordArt="1" wrap="none">
          <a:prstTxWarp prst="textPlain">
            <a:avLst>
              <a:gd name="adj" fmla="val 50847"/>
            </a:avLst>
          </a:prstTxWarp>
        </a:bodyPr>
        <a:p>
          <a:pPr algn="ctr"/>
          <a:r>
            <a:rPr sz="2800" i="1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"Импульс"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J6" sqref="J6"/>
    </sheetView>
  </sheetViews>
  <sheetFormatPr defaultColWidth="9.00390625" defaultRowHeight="12.75"/>
  <cols>
    <col min="3" max="3" width="15.25390625" style="0" customWidth="1"/>
    <col min="4" max="4" width="51.25390625" style="0" customWidth="1"/>
    <col min="5" max="5" width="11.75390625" style="0" customWidth="1"/>
  </cols>
  <sheetData>
    <row r="1" spans="1:10" ht="30">
      <c r="A1" s="4"/>
      <c r="B1" s="4"/>
      <c r="C1" s="4"/>
      <c r="D1" s="5" t="s">
        <v>39</v>
      </c>
      <c r="E1" s="5"/>
      <c r="F1" s="5"/>
      <c r="G1" s="5"/>
      <c r="H1" s="4"/>
      <c r="I1" s="4"/>
      <c r="J1" s="15"/>
    </row>
    <row r="2" spans="1:10" ht="35.25">
      <c r="A2" s="4"/>
      <c r="B2" s="4"/>
      <c r="C2" s="4"/>
      <c r="D2" s="6" t="s">
        <v>40</v>
      </c>
      <c r="E2" s="5"/>
      <c r="F2" s="5"/>
      <c r="G2" s="5"/>
      <c r="H2" s="4"/>
      <c r="I2" s="4"/>
      <c r="J2" s="15"/>
    </row>
    <row r="3" spans="1:9" ht="30">
      <c r="A3" s="4"/>
      <c r="B3" s="4"/>
      <c r="C3" s="4"/>
      <c r="D3" s="5"/>
      <c r="E3" s="5"/>
      <c r="F3" s="5"/>
      <c r="G3" s="5"/>
      <c r="H3" s="4"/>
      <c r="I3" s="4"/>
    </row>
    <row r="4" spans="1:9" ht="30">
      <c r="A4" s="4"/>
      <c r="B4" s="4"/>
      <c r="C4" s="4"/>
      <c r="D4" s="5"/>
      <c r="E4" s="5"/>
      <c r="F4" s="5"/>
      <c r="G4" s="5"/>
      <c r="H4" s="4"/>
      <c r="I4" s="4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20.25">
      <c r="A6" s="4"/>
      <c r="B6" s="4"/>
      <c r="C6" s="4"/>
      <c r="D6" s="4"/>
      <c r="E6" s="4"/>
      <c r="F6" s="4"/>
      <c r="G6" s="7" t="s">
        <v>38</v>
      </c>
      <c r="H6" s="8"/>
      <c r="I6" s="8"/>
    </row>
    <row r="7" spans="1:9" ht="12.75">
      <c r="A7" s="4"/>
      <c r="B7" s="4"/>
      <c r="C7" s="4"/>
      <c r="D7" s="4"/>
      <c r="E7" s="4"/>
      <c r="F7" s="4"/>
      <c r="G7" s="8"/>
      <c r="H7" s="8"/>
      <c r="I7" s="8"/>
    </row>
    <row r="8" ht="12.75">
      <c r="A8" t="s">
        <v>0</v>
      </c>
    </row>
    <row r="9" spans="1:9" ht="14.25">
      <c r="A9" s="9" t="s">
        <v>1</v>
      </c>
      <c r="B9" s="9"/>
      <c r="C9" s="9"/>
      <c r="D9" s="9"/>
      <c r="F9" t="s">
        <v>26</v>
      </c>
      <c r="G9" s="1" t="s">
        <v>27</v>
      </c>
      <c r="I9" s="2" t="b">
        <f>IF(G9="mv",TRUE,FALSE)</f>
        <v>1</v>
      </c>
    </row>
    <row r="11" spans="1:9" ht="14.25">
      <c r="A11" s="9" t="s">
        <v>2</v>
      </c>
      <c r="B11" s="9"/>
      <c r="C11" s="9"/>
      <c r="D11" s="9"/>
      <c r="E11" s="2"/>
      <c r="F11" t="s">
        <v>26</v>
      </c>
      <c r="G11" s="1" t="s">
        <v>28</v>
      </c>
      <c r="I11" s="2" t="b">
        <f>IF(G11="1Н*с",TRUE,FALSE)</f>
        <v>1</v>
      </c>
    </row>
    <row r="13" spans="1:9" ht="14.25">
      <c r="A13" s="9" t="s">
        <v>3</v>
      </c>
      <c r="B13" s="9"/>
      <c r="C13" s="9"/>
      <c r="D13" s="9"/>
      <c r="E13" s="2"/>
      <c r="F13" t="s">
        <v>26</v>
      </c>
      <c r="G13" s="1" t="s">
        <v>29</v>
      </c>
      <c r="I13" s="2" t="b">
        <f>IF(G13="75кг*м/с",TRUE,FALSE)</f>
        <v>1</v>
      </c>
    </row>
    <row r="14" spans="1:5" ht="14.25">
      <c r="A14" s="9" t="s">
        <v>4</v>
      </c>
      <c r="B14" s="9"/>
      <c r="C14" s="9"/>
      <c r="D14" s="9"/>
      <c r="E14" s="10"/>
    </row>
    <row r="16" spans="1:9" ht="14.25">
      <c r="A16" s="9" t="s">
        <v>5</v>
      </c>
      <c r="B16" s="9"/>
      <c r="C16" s="9"/>
      <c r="D16" s="9"/>
      <c r="E16" s="2"/>
      <c r="F16" t="s">
        <v>26</v>
      </c>
      <c r="G16" s="1" t="s">
        <v>30</v>
      </c>
      <c r="I16" s="2" t="b">
        <f>IF(G16="6кг*м/с",TRUE,FALSE)</f>
        <v>1</v>
      </c>
    </row>
    <row r="18" spans="1:9" ht="14.25">
      <c r="A18" s="9" t="s">
        <v>6</v>
      </c>
      <c r="B18" s="9"/>
      <c r="C18" s="9"/>
      <c r="D18" s="9"/>
      <c r="E18" s="2"/>
      <c r="F18" t="s">
        <v>26</v>
      </c>
      <c r="G18" s="1" t="s">
        <v>31</v>
      </c>
      <c r="I18" s="2" t="b">
        <f>IF(G18="4кг*м/с",TRUE,FALSE)</f>
        <v>1</v>
      </c>
    </row>
    <row r="19" spans="1:5" ht="14.25">
      <c r="A19" s="9" t="s">
        <v>9</v>
      </c>
      <c r="B19" s="9"/>
      <c r="C19" s="9"/>
      <c r="D19" s="9" t="s">
        <v>7</v>
      </c>
      <c r="E19" s="2"/>
    </row>
    <row r="20" spans="1:5" ht="14.25">
      <c r="A20" s="9" t="s">
        <v>8</v>
      </c>
      <c r="B20" s="9"/>
      <c r="C20" s="9"/>
      <c r="D20" s="9"/>
      <c r="E20" s="2"/>
    </row>
    <row r="22" spans="1:9" ht="14.25">
      <c r="A22" s="9" t="s">
        <v>12</v>
      </c>
      <c r="B22" s="9"/>
      <c r="C22" s="9"/>
      <c r="D22" s="9"/>
      <c r="E22" s="2"/>
      <c r="F22" t="s">
        <v>26</v>
      </c>
      <c r="G22" s="1" t="s">
        <v>32</v>
      </c>
      <c r="I22" s="2" t="b">
        <f>IF(G22="3mv",TRUE,FALSE)</f>
        <v>1</v>
      </c>
    </row>
    <row r="23" spans="1:5" ht="14.25">
      <c r="A23" s="9" t="s">
        <v>10</v>
      </c>
      <c r="B23" s="9"/>
      <c r="C23" s="9"/>
      <c r="D23" s="9"/>
      <c r="E23" s="2"/>
    </row>
    <row r="24" spans="1:5" ht="14.25">
      <c r="A24" s="9" t="s">
        <v>11</v>
      </c>
      <c r="B24" s="9"/>
      <c r="C24" s="9"/>
      <c r="D24" s="9"/>
      <c r="E24" s="2"/>
    </row>
    <row r="26" spans="1:9" ht="14.25">
      <c r="A26" s="9" t="s">
        <v>13</v>
      </c>
      <c r="B26" s="9"/>
      <c r="C26" s="9"/>
      <c r="D26" s="9"/>
      <c r="E26" s="2"/>
      <c r="F26" t="s">
        <v>26</v>
      </c>
      <c r="G26" s="1" t="s">
        <v>34</v>
      </c>
      <c r="I26" s="2" t="b">
        <f>IF(G26="1м/с",TRUE,FALSE)</f>
        <v>1</v>
      </c>
    </row>
    <row r="27" spans="1:5" ht="14.25">
      <c r="A27" s="9" t="s">
        <v>14</v>
      </c>
      <c r="B27" s="9"/>
      <c r="C27" s="9"/>
      <c r="D27" s="9"/>
      <c r="E27" s="2"/>
    </row>
    <row r="28" spans="1:5" ht="14.25">
      <c r="A28" s="9" t="s">
        <v>15</v>
      </c>
      <c r="B28" s="9"/>
      <c r="C28" s="9"/>
      <c r="D28" s="9"/>
      <c r="E28" s="2"/>
    </row>
    <row r="30" spans="1:9" ht="14.25">
      <c r="A30" s="9" t="s">
        <v>16</v>
      </c>
      <c r="B30" s="9"/>
      <c r="C30" s="9"/>
      <c r="D30" s="9"/>
      <c r="E30" s="2"/>
      <c r="F30" t="s">
        <v>26</v>
      </c>
      <c r="G30" s="1" t="s">
        <v>33</v>
      </c>
      <c r="I30" s="2" t="b">
        <f>IF(G30="р1=2р2",TRUE,FALSE)</f>
        <v>1</v>
      </c>
    </row>
    <row r="31" spans="1:5" ht="14.25">
      <c r="A31" s="9" t="s">
        <v>43</v>
      </c>
      <c r="B31" s="9"/>
      <c r="C31" s="9"/>
      <c r="D31" s="9"/>
      <c r="E31" s="2"/>
    </row>
    <row r="33" spans="1:9" ht="14.25">
      <c r="A33" s="9" t="s">
        <v>17</v>
      </c>
      <c r="B33" s="9"/>
      <c r="C33" s="9"/>
      <c r="D33" s="9"/>
      <c r="E33" s="2" t="s">
        <v>18</v>
      </c>
      <c r="F33" t="s">
        <v>26</v>
      </c>
      <c r="G33" s="1" t="s">
        <v>35</v>
      </c>
      <c r="I33" s="2" t="b">
        <f>IF(G33="v/100",TRUE,FALSE)</f>
        <v>1</v>
      </c>
    </row>
    <row r="34" spans="1:5" ht="14.25">
      <c r="A34" s="9" t="s">
        <v>19</v>
      </c>
      <c r="B34" s="9" t="s">
        <v>20</v>
      </c>
      <c r="C34" s="9"/>
      <c r="D34" s="9"/>
      <c r="E34" s="2"/>
    </row>
    <row r="36" spans="1:9" ht="14.25">
      <c r="A36" s="9" t="s">
        <v>21</v>
      </c>
      <c r="B36" s="9"/>
      <c r="C36" s="9"/>
      <c r="D36" s="9"/>
      <c r="E36" s="2"/>
      <c r="F36" t="s">
        <v>26</v>
      </c>
      <c r="G36" s="1" t="s">
        <v>36</v>
      </c>
      <c r="I36" s="2" t="b">
        <f>IF(G36="2mv",TRUE,FALSE)</f>
        <v>1</v>
      </c>
    </row>
    <row r="37" spans="1:5" ht="14.25">
      <c r="A37" s="9" t="s">
        <v>22</v>
      </c>
      <c r="B37" s="9"/>
      <c r="C37" s="9"/>
      <c r="D37" s="9"/>
      <c r="E37" s="2"/>
    </row>
    <row r="38" spans="1:5" ht="14.25">
      <c r="A38" s="9" t="s">
        <v>8</v>
      </c>
      <c r="B38" s="9"/>
      <c r="C38" s="9"/>
      <c r="D38" s="9"/>
      <c r="E38" s="2"/>
    </row>
    <row r="40" spans="1:9" ht="14.25">
      <c r="A40" s="9" t="s">
        <v>23</v>
      </c>
      <c r="B40" s="9"/>
      <c r="C40" s="9"/>
      <c r="D40" s="9"/>
      <c r="E40" s="2"/>
      <c r="F40" t="s">
        <v>26</v>
      </c>
      <c r="G40" s="1" t="s">
        <v>37</v>
      </c>
      <c r="I40" s="2" t="b">
        <f>IF(G40="12кг*м/с",TRUE,FALSE)</f>
        <v>1</v>
      </c>
    </row>
    <row r="41" spans="1:5" ht="14.25">
      <c r="A41" s="9" t="s">
        <v>24</v>
      </c>
      <c r="B41" s="9"/>
      <c r="C41" s="9"/>
      <c r="D41" s="9"/>
      <c r="E41" s="2"/>
    </row>
    <row r="43" spans="1:9" ht="14.25">
      <c r="A43" s="9" t="s">
        <v>25</v>
      </c>
      <c r="B43" s="9"/>
      <c r="C43" s="9"/>
      <c r="D43" s="9"/>
      <c r="E43" s="2"/>
      <c r="F43" t="s">
        <v>26</v>
      </c>
      <c r="G43" s="1" t="s">
        <v>33</v>
      </c>
      <c r="I43" s="2" t="b">
        <f>IF(G43="р1=2р2",TRUE,FALSE)</f>
        <v>1</v>
      </c>
    </row>
    <row r="44" spans="1:5" ht="14.25">
      <c r="A44" s="9" t="s">
        <v>44</v>
      </c>
      <c r="B44" s="9"/>
      <c r="C44" s="9"/>
      <c r="D44" s="9"/>
      <c r="E44" s="2"/>
    </row>
    <row r="45" spans="1:5" ht="14.25">
      <c r="A45" s="9" t="s">
        <v>45</v>
      </c>
      <c r="B45" s="9"/>
      <c r="C45" s="9"/>
      <c r="D45" s="9"/>
      <c r="E45" s="2"/>
    </row>
    <row r="47" spans="1:4" ht="27">
      <c r="A47" s="3"/>
      <c r="B47" s="3"/>
      <c r="C47" s="3"/>
      <c r="D47" s="3"/>
    </row>
    <row r="48" spans="1:9" ht="27.75">
      <c r="A48" s="11" t="s">
        <v>41</v>
      </c>
      <c r="B48" s="11"/>
      <c r="C48" s="11"/>
      <c r="D48" s="12"/>
      <c r="I48" s="13">
        <f>COUNTIF(I9:I43,TRUE)</f>
        <v>12</v>
      </c>
    </row>
    <row r="49" spans="1:4" ht="27">
      <c r="A49" s="3"/>
      <c r="B49" s="3"/>
      <c r="C49" s="3"/>
      <c r="D49" s="3"/>
    </row>
    <row r="50" spans="1:4" ht="12.75">
      <c r="A50" s="2"/>
      <c r="B50" s="2"/>
      <c r="C50" s="2"/>
      <c r="D50" s="2"/>
    </row>
    <row r="51" spans="1:10" ht="27.75">
      <c r="A51" s="11" t="s">
        <v>42</v>
      </c>
      <c r="B51" s="2"/>
      <c r="C51" s="14"/>
      <c r="D51" s="2"/>
      <c r="I51" s="13" t="str">
        <f>IF(I48=12,"отлично",IF(I48&gt;3,"хорошо","плохо, попробуй ещё"))</f>
        <v>отлично</v>
      </c>
      <c r="J51" s="2"/>
    </row>
  </sheetData>
  <dataValidations count="12">
    <dataValidation type="list" allowBlank="1" showInputMessage="1" showErrorMessage="1" sqref="G9:H9">
      <formula1>"ma,mv,Ft,mv/2"</formula1>
    </dataValidation>
    <dataValidation type="list" allowBlank="1" showInputMessage="1" showErrorMessage="1" sqref="G11:H11">
      <formula1>"1Н,1кг,1Н*с,1Дж"</formula1>
    </dataValidation>
    <dataValidation type="list" allowBlank="1" showInputMessage="1" showErrorMessage="1" sqref="G13">
      <formula1>"3кг*м/с,5кг*м/с,15кг*м/с,75кг*м/с"</formula1>
    </dataValidation>
    <dataValidation type="list" allowBlank="1" showInputMessage="1" showErrorMessage="1" sqref="G16">
      <formula1>"1,5кг*м/с,6кг*м/с,9кг*м/с,18кг*м/с"</formula1>
    </dataValidation>
    <dataValidation type="list" allowBlank="1" showInputMessage="1" showErrorMessage="1" sqref="G18">
      <formula1>"2кг*м/с,4кг*м/с,6кг*м/с,10кг*м/с"</formula1>
    </dataValidation>
    <dataValidation type="list" allowBlank="1" showInputMessage="1" showErrorMessage="1" sqref="G22">
      <formula1>"mv,2mv,3mv,4mv"</formula1>
    </dataValidation>
    <dataValidation type="list" allowBlank="1" showInputMessage="1" showErrorMessage="1" sqref="G26">
      <formula1>"0,5м/с,1м/с,1,5м/с,3м/с"</formula1>
    </dataValidation>
    <dataValidation type="list" allowBlank="1" showInputMessage="1" showErrorMessage="1" sqref="G30">
      <formula1>"p1=p2,р2=2р1,р1=2р2,р2=4р1"</formula1>
    </dataValidation>
    <dataValidation type="list" allowBlank="1" showInputMessage="1" showErrorMessage="1" sqref="G33">
      <formula1>"0,v/100,v,100v"</formula1>
    </dataValidation>
    <dataValidation type="list" allowBlank="1" showInputMessage="1" showErrorMessage="1" sqref="G36">
      <formula1>"0,mv,2mv,4mv"</formula1>
    </dataValidation>
    <dataValidation type="list" allowBlank="1" showInputMessage="1" showErrorMessage="1" sqref="G40">
      <formula1>"6кг*м/с,12кг*м/с,24кг*м/с,0"</formula1>
    </dataValidation>
    <dataValidation type="list" allowBlank="1" showInputMessage="1" showErrorMessage="1" sqref="G43">
      <formula1>"р1=р2,р1=2р2,р2=2р1,р1=4р2"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ВЕРА</cp:lastModifiedBy>
  <dcterms:created xsi:type="dcterms:W3CDTF">2006-04-07T06:48:54Z</dcterms:created>
  <dcterms:modified xsi:type="dcterms:W3CDTF">2006-10-02T15:40:56Z</dcterms:modified>
  <cp:category/>
  <cp:version/>
  <cp:contentType/>
  <cp:contentStatus/>
</cp:coreProperties>
</file>